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na.sovilj\Desktop\POSAO\Uredba 2017\Izveštaji o ugovorima i plaćanjima\"/>
    </mc:Choice>
  </mc:AlternateContent>
  <bookViews>
    <workbookView xWindow="0" yWindow="0" windowWidth="23040" windowHeight="8832"/>
  </bookViews>
  <sheets>
    <sheet name=" Б. фонд за шуме 2017. год " sheetId="16" r:id="rId1"/>
    <sheet name="Sheet6" sheetId="6" r:id="rId2"/>
    <sheet name="Sheet7" sheetId="7" r:id="rId3"/>
    <sheet name="Sheet8" sheetId="8" r:id="rId4"/>
  </sheets>
  <calcPr calcId="152511"/>
</workbook>
</file>

<file path=xl/calcChain.xml><?xml version="1.0" encoding="utf-8"?>
<calcChain xmlns="http://schemas.openxmlformats.org/spreadsheetml/2006/main">
  <c r="B86" i="16" l="1"/>
  <c r="B40" i="16" l="1"/>
  <c r="B57" i="16" l="1"/>
  <c r="B91" i="16" l="1"/>
  <c r="B104" i="16" l="1"/>
  <c r="B50" i="16" l="1"/>
  <c r="B14" i="16"/>
  <c r="B26" i="16"/>
  <c r="B41" i="16" l="1"/>
</calcChain>
</file>

<file path=xl/sharedStrings.xml><?xml version="1.0" encoding="utf-8"?>
<sst xmlns="http://schemas.openxmlformats.org/spreadsheetml/2006/main" count="108" uniqueCount="91">
  <si>
    <t>Корисник</t>
  </si>
  <si>
    <t>ЈП "Србијашуме" Београд</t>
  </si>
  <si>
    <t>Расадник "Чедово" - Сјеница</t>
  </si>
  <si>
    <t>Шумарски Факултет Београд</t>
  </si>
  <si>
    <t>УКУПНО ЗАШТИТА</t>
  </si>
  <si>
    <t xml:space="preserve">ЈП "Србијашуме" Београд </t>
  </si>
  <si>
    <t>Удружење власника шума Жагубица</t>
  </si>
  <si>
    <t>Удружење приватних шумовласника Подриње, Бачевци, Бајина Башта</t>
  </si>
  <si>
    <t>ЈП "Србијашуме" Београд - феромони</t>
  </si>
  <si>
    <t>УКУПНО САДЊА јесен 2016.</t>
  </si>
  <si>
    <t>УКУПНО НЕГА ЗАСАДА</t>
  </si>
  <si>
    <t>Удружење приватних шумовласника "Црвица", Бајина Башта</t>
  </si>
  <si>
    <t>Укупно семе</t>
  </si>
  <si>
    <t>УКУПНО САДНИ МАТЕРИЈАЛ</t>
  </si>
  <si>
    <t>ЈКП "Hammeum" Прокупље</t>
  </si>
  <si>
    <t>Удружење Љубитељи Саве и Дунава Ада Међица, Београд</t>
  </si>
  <si>
    <t>Удружење приватних шумовласника "Баре", Рогачица, Бајина Башта</t>
  </si>
  <si>
    <t>ЈП "Србијашуме" Београд III</t>
  </si>
  <si>
    <t>Удружење власника приватних шума "Бор"   Ужице, Анекс I</t>
  </si>
  <si>
    <t xml:space="preserve"> 1. Заштита од биљних болести и штеточина у 2017. години - шифра 45119110</t>
  </si>
  <si>
    <t xml:space="preserve"> 2а) Садња шумског дрвећа, пролеће 2017. години- шифра 45119111</t>
  </si>
  <si>
    <t>2б) садња шумског дрвећа у јесен 2017. године</t>
  </si>
  <si>
    <t>3. Нега шумских засада у 2017. години - шифра 45119143</t>
  </si>
  <si>
    <t xml:space="preserve"> 4. Градња и реконструкција шумских путева у 2017. години - шифра 45119112</t>
  </si>
  <si>
    <t>5. Производња шумског семена у 2017. години- шифра 45119113</t>
  </si>
  <si>
    <t>6. Производња шумског садног материјала у 2017. години - шифра 45119144</t>
  </si>
  <si>
    <t>2ц) садња шумског дрвећа у јесен 2016. године</t>
  </si>
  <si>
    <t>УКУПНО САДЊА у јесен 2017.</t>
  </si>
  <si>
    <t>УКУПНО САДЊА пролеће 2017.</t>
  </si>
  <si>
    <t>СВЕУКУПНО САДЊА у 2017. (2а+2б)</t>
  </si>
  <si>
    <t>УКУПНО ПУТЕВИ 2017. год.</t>
  </si>
  <si>
    <t>УКУПНО ШУМСКИ ПУТЕВИ ИЗ 2016. год</t>
  </si>
  <si>
    <t>Манастирске шуме Лозница</t>
  </si>
  <si>
    <t>Удружење "Бор" - Ужице</t>
  </si>
  <si>
    <t>Удружење власника приватних шума "Бор"   Ужице</t>
  </si>
  <si>
    <t>Удружење власника шума "Крилаш", Ћовдин</t>
  </si>
  <si>
    <t>ЈП "Србијашуме" Београд II конкурс</t>
  </si>
  <si>
    <t>ЈП "Србијашуме" Београд, III</t>
  </si>
  <si>
    <t>Удружење власника шума "Крилаш", Ћовдин III</t>
  </si>
  <si>
    <t>Удружење приватних шумовласника "Баре", Рогачица, Бајина Башта III</t>
  </si>
  <si>
    <t>Удружење приватних шумовласника "Заовине"",  Бајина Башта III</t>
  </si>
  <si>
    <t>Удружење приватних шумовласника "Црвица", Бајина Башта III</t>
  </si>
  <si>
    <t>Удружење приватних шумовласника Подриње, Бачевци, Бајина Башта III</t>
  </si>
  <si>
    <t>Удружење приватних шумовласника "Турија" Кучево III</t>
  </si>
  <si>
    <t>ЈП "Србијашуме" Београд, Анекс I</t>
  </si>
  <si>
    <t>Шумарски факултет Београд</t>
  </si>
  <si>
    <t>Епархија Шабачка-Ман.шуме Лозница III</t>
  </si>
  <si>
    <t>Епархија Шабачка-Ман.шуме Лозница</t>
  </si>
  <si>
    <t>Епархија Шабачка-Ман. шуме Лозница III</t>
  </si>
  <si>
    <t>"Популус плус"- Бор, Злот</t>
  </si>
  <si>
    <t>ЈП "Национални Парк Тара" Бајина Башта - феромони државне шуме</t>
  </si>
  <si>
    <t>ЈП "Национални Парк Тара" Бајина Башта - феромони приватне шуме</t>
  </si>
  <si>
    <t>Шумарски факултет Београд - ПП пруге</t>
  </si>
  <si>
    <t>ЈП "Национални парк Копаоник" феромони</t>
  </si>
  <si>
    <t>"Гарден декор" Ћуприја</t>
  </si>
  <si>
    <t>"Ерозија" Ваљево</t>
  </si>
  <si>
    <t>"Мичелини" - Ваљево</t>
  </si>
  <si>
    <t>ЈП "Национални Парк Тара" Б. Башта II конкурс</t>
  </si>
  <si>
    <t>ОО Покрет горана Пирот III</t>
  </si>
  <si>
    <t>ОО Покрет горана Брус III</t>
  </si>
  <si>
    <t>"Гарден декор" Ћуприја III</t>
  </si>
  <si>
    <t>ОО Покрет горана Пирот</t>
  </si>
  <si>
    <t>ОО Покрет горана Брус</t>
  </si>
  <si>
    <t>ЈП "Србијашуме" Београд - ПП пруге</t>
  </si>
  <si>
    <t>Епархија Крушевачка, шуме манастира</t>
  </si>
  <si>
    <t xml:space="preserve">ЈП "Национални Парк Тара" Бајина Башта </t>
  </si>
  <si>
    <t>ОО  Покрет горана Брус III</t>
  </si>
  <si>
    <t xml:space="preserve">ЈП "Национални Парк Тара" Б. Башта </t>
  </si>
  <si>
    <t>Епархија Крушевачка</t>
  </si>
  <si>
    <t>ЈП "Србијашуме" Београд, II Конкурс</t>
  </si>
  <si>
    <t>Удружење приватних шумовласника "Заовине",  Бајина Башта</t>
  </si>
  <si>
    <t>Епархија Шумадијска - Црквене шуме, Крагујевац</t>
  </si>
  <si>
    <t>"ФОРНЕТ" - Београд</t>
  </si>
  <si>
    <t>Епархија Шумадијска-Црквене шуме,Крагујевац III</t>
  </si>
  <si>
    <t>ЈП "Национални Парк Тара" Б. Башта</t>
  </si>
  <si>
    <t>"Популус плус" Бор,Злот</t>
  </si>
  <si>
    <t>Атеље за пројектовање "ГЕА" Бујановац</t>
  </si>
  <si>
    <t xml:space="preserve">ЈП "Национални Парк Тара" Бајина Башта - водозахват </t>
  </si>
  <si>
    <t xml:space="preserve">Удружење Власника приватнух шума "Добри до", Вуковац </t>
  </si>
  <si>
    <t>I. Уговорени радови</t>
  </si>
  <si>
    <t>II. ОДБИЈЕНИ ЗАХТЕВИ</t>
  </si>
  <si>
    <t>1. За вид рада "Мелиорација деградираних шума":</t>
  </si>
  <si>
    <t>1.1.   ЈП "Србијашуме" ШГ Кагујевац на 1.03 ха, јер овајвид рада није планиран. У Основи газдовања шумама састојина црног бора је стара 80 година и планирана је за редовно газдовање.</t>
  </si>
  <si>
    <t>1. 2 ЈП "Србијашуме" ШГ "Голија" Ивањица 29.27 ха - умањује се површина због недовољно планираних садница по хектару. По Основиу 3000, у програму 2500.</t>
  </si>
  <si>
    <t>1.3. ЈП "Србијашуме" ШГ Рашка одбијено 33.08 ха због непотпуне документације (нема евиденције извршених радова); нема обезбеђен садни материјал (саднице китњака 3000 ком/ха)</t>
  </si>
  <si>
    <t>2. За вид рада "Санација површина пошумљавањем"</t>
  </si>
  <si>
    <t>2.1. "Форнет" доо консалтинг одбијено 3.40 ха јер нема сагласност Управе за шуме на Анекс санационог плана, нема доказ о обезбеђеном садном материјалу, изјаве одговорног лица да нису конкурисали</t>
  </si>
  <si>
    <t xml:space="preserve">ЈП "Национални Парк Тара" Бајина Башта,  </t>
  </si>
  <si>
    <t xml:space="preserve">                     Извештај о уговореним и исплаћеним средствима за радове по тач. 1. - 6. Конкурса за доделу средстава Буџетског фонда за шуме РС у 2017. години</t>
  </si>
  <si>
    <t>са ситим пројектом код другог даваоца средстава, нема калкулације трошкова.</t>
  </si>
  <si>
    <t>Вредност радова (динара)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</si>
</sst>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Border="1"/>
    <xf numFmtId="0" fontId="2" fillId="0" borderId="1" xfId="0" applyFont="1" applyFill="1" applyBorder="1"/>
    <xf numFmtId="0" fontId="4" fillId="0" borderId="0" xfId="0" applyFont="1"/>
    <xf numFmtId="3" fontId="6" fillId="0" borderId="11" xfId="1" applyNumberFormat="1" applyFont="1" applyBorder="1" applyAlignment="1">
      <alignment horizontal="center" vertical="center" wrapText="1"/>
    </xf>
    <xf numFmtId="0" fontId="4" fillId="0" borderId="24" xfId="0" applyFont="1" applyBorder="1"/>
    <xf numFmtId="3" fontId="6" fillId="2" borderId="25" xfId="1" applyNumberFormat="1" applyFont="1" applyFill="1" applyBorder="1" applyAlignment="1">
      <alignment horizontal="left" vertical="justify" wrapText="1"/>
    </xf>
    <xf numFmtId="3" fontId="6" fillId="2" borderId="4" xfId="1" applyNumberFormat="1" applyFont="1" applyFill="1" applyBorder="1" applyAlignment="1">
      <alignment horizontal="right"/>
    </xf>
    <xf numFmtId="3" fontId="6" fillId="2" borderId="27" xfId="1" applyNumberFormat="1" applyFont="1" applyFill="1" applyBorder="1" applyAlignment="1">
      <alignment horizontal="left" vertical="justify" wrapText="1"/>
    </xf>
    <xf numFmtId="3" fontId="6" fillId="2" borderId="3" xfId="1" applyNumberFormat="1" applyFont="1" applyFill="1" applyBorder="1" applyAlignment="1">
      <alignment horizontal="right"/>
    </xf>
    <xf numFmtId="3" fontId="4" fillId="0" borderId="0" xfId="0" applyNumberFormat="1" applyFont="1"/>
    <xf numFmtId="0" fontId="4" fillId="0" borderId="0" xfId="0" applyFont="1" applyFill="1"/>
    <xf numFmtId="3" fontId="6" fillId="2" borderId="27" xfId="1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6" fillId="2" borderId="1" xfId="1" applyNumberFormat="1" applyFont="1" applyFill="1" applyBorder="1" applyAlignment="1">
      <alignment horizontal="right"/>
    </xf>
    <xf numFmtId="3" fontId="6" fillId="2" borderId="27" xfId="1" applyNumberFormat="1" applyFont="1" applyFill="1" applyBorder="1" applyAlignment="1">
      <alignment vertical="center" wrapText="1"/>
    </xf>
    <xf numFmtId="3" fontId="6" fillId="2" borderId="27" xfId="1" applyNumberFormat="1" applyFont="1" applyFill="1" applyBorder="1" applyAlignment="1">
      <alignment vertical="top" wrapText="1"/>
    </xf>
    <xf numFmtId="3" fontId="6" fillId="2" borderId="29" xfId="1" applyNumberFormat="1" applyFont="1" applyFill="1" applyBorder="1" applyAlignment="1">
      <alignment wrapText="1"/>
    </xf>
    <xf numFmtId="3" fontId="6" fillId="2" borderId="1" xfId="1" applyNumberFormat="1" applyFont="1" applyFill="1" applyBorder="1"/>
    <xf numFmtId="3" fontId="5" fillId="2" borderId="9" xfId="1" applyNumberFormat="1" applyFont="1" applyFill="1" applyBorder="1"/>
    <xf numFmtId="3" fontId="4" fillId="0" borderId="0" xfId="0" applyNumberFormat="1" applyFont="1" applyFill="1"/>
    <xf numFmtId="3" fontId="6" fillId="2" borderId="3" xfId="1" applyNumberFormat="1" applyFont="1" applyFill="1" applyBorder="1"/>
    <xf numFmtId="3" fontId="6" fillId="2" borderId="27" xfId="1" applyNumberFormat="1" applyFont="1" applyFill="1" applyBorder="1"/>
    <xf numFmtId="0" fontId="4" fillId="2" borderId="0" xfId="0" applyFont="1" applyFill="1"/>
    <xf numFmtId="3" fontId="6" fillId="2" borderId="2" xfId="1" applyNumberFormat="1" applyFont="1" applyFill="1" applyBorder="1" applyAlignment="1">
      <alignment wrapText="1"/>
    </xf>
    <xf numFmtId="3" fontId="6" fillId="2" borderId="15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horizontal="right"/>
    </xf>
    <xf numFmtId="3" fontId="6" fillId="2" borderId="34" xfId="1" applyNumberFormat="1" applyFont="1" applyFill="1" applyBorder="1" applyAlignment="1">
      <alignment horizontal="left" vertical="justify" wrapText="1"/>
    </xf>
    <xf numFmtId="3" fontId="6" fillId="2" borderId="5" xfId="1" applyNumberFormat="1" applyFont="1" applyFill="1" applyBorder="1" applyAlignment="1">
      <alignment horizontal="right"/>
    </xf>
    <xf numFmtId="3" fontId="6" fillId="2" borderId="35" xfId="1" applyNumberFormat="1" applyFont="1" applyFill="1" applyBorder="1" applyAlignment="1">
      <alignment wrapText="1"/>
    </xf>
    <xf numFmtId="3" fontId="6" fillId="2" borderId="8" xfId="1" applyNumberFormat="1" applyFont="1" applyFill="1" applyBorder="1" applyAlignment="1">
      <alignment horizontal="right"/>
    </xf>
    <xf numFmtId="3" fontId="6" fillId="2" borderId="30" xfId="1" applyNumberFormat="1" applyFont="1" applyFill="1" applyBorder="1" applyAlignment="1">
      <alignment wrapText="1"/>
    </xf>
    <xf numFmtId="3" fontId="6" fillId="2" borderId="7" xfId="1" applyNumberFormat="1" applyFont="1" applyFill="1" applyBorder="1" applyAlignment="1">
      <alignment horizontal="right"/>
    </xf>
    <xf numFmtId="3" fontId="6" fillId="2" borderId="2" xfId="1" applyNumberFormat="1" applyFont="1" applyFill="1" applyBorder="1" applyAlignment="1">
      <alignment horizontal="left" vertical="justify" wrapText="1"/>
    </xf>
    <xf numFmtId="3" fontId="6" fillId="2" borderId="4" xfId="1" applyNumberFormat="1" applyFont="1" applyFill="1" applyBorder="1"/>
    <xf numFmtId="3" fontId="6" fillId="2" borderId="28" xfId="1" applyNumberFormat="1" applyFont="1" applyFill="1" applyBorder="1" applyAlignment="1">
      <alignment wrapText="1"/>
    </xf>
    <xf numFmtId="3" fontId="6" fillId="2" borderId="7" xfId="1" applyNumberFormat="1" applyFont="1" applyFill="1" applyBorder="1"/>
    <xf numFmtId="3" fontId="5" fillId="2" borderId="33" xfId="1" applyNumberFormat="1" applyFont="1" applyFill="1" applyBorder="1"/>
    <xf numFmtId="3" fontId="5" fillId="2" borderId="0" xfId="1" applyNumberFormat="1" applyFont="1" applyFill="1" applyBorder="1"/>
    <xf numFmtId="3" fontId="6" fillId="2" borderId="16" xfId="1" applyNumberFormat="1" applyFont="1" applyFill="1" applyBorder="1" applyAlignment="1">
      <alignment horizontal="left" vertical="justify" wrapText="1"/>
    </xf>
    <xf numFmtId="3" fontId="6" fillId="2" borderId="31" xfId="1" applyNumberFormat="1" applyFont="1" applyFill="1" applyBorder="1"/>
    <xf numFmtId="3" fontId="6" fillId="2" borderId="17" xfId="1" applyNumberFormat="1" applyFont="1" applyFill="1" applyBorder="1" applyAlignment="1">
      <alignment horizontal="left" vertical="justify" wrapText="1"/>
    </xf>
    <xf numFmtId="3" fontId="6" fillId="2" borderId="18" xfId="1" applyNumberFormat="1" applyFont="1" applyFill="1" applyBorder="1"/>
    <xf numFmtId="3" fontId="6" fillId="2" borderId="6" xfId="1" applyNumberFormat="1" applyFont="1" applyFill="1" applyBorder="1"/>
    <xf numFmtId="3" fontId="6" fillId="2" borderId="20" xfId="1" applyNumberFormat="1" applyFont="1" applyFill="1" applyBorder="1" applyAlignment="1">
      <alignment horizontal="left" vertical="justify" wrapText="1"/>
    </xf>
    <xf numFmtId="3" fontId="6" fillId="2" borderId="2" xfId="1" applyNumberFormat="1" applyFont="1" applyFill="1" applyBorder="1" applyAlignment="1">
      <alignment vertical="center" wrapText="1"/>
    </xf>
    <xf numFmtId="3" fontId="4" fillId="0" borderId="1" xfId="0" applyNumberFormat="1" applyFont="1" applyBorder="1"/>
    <xf numFmtId="0" fontId="6" fillId="0" borderId="27" xfId="0" applyFont="1" applyBorder="1" applyAlignment="1">
      <alignment vertical="center" wrapText="1"/>
    </xf>
    <xf numFmtId="3" fontId="4" fillId="0" borderId="3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/>
    <xf numFmtId="3" fontId="6" fillId="2" borderId="2" xfId="1" applyNumberFormat="1" applyFont="1" applyFill="1" applyBorder="1"/>
    <xf numFmtId="3" fontId="6" fillId="2" borderId="2" xfId="1" applyNumberFormat="1" applyFont="1" applyFill="1" applyBorder="1" applyAlignment="1">
      <alignment horizontal="left" wrapText="1"/>
    </xf>
    <xf numFmtId="3" fontId="6" fillId="2" borderId="15" xfId="1" applyNumberFormat="1" applyFont="1" applyFill="1" applyBorder="1"/>
    <xf numFmtId="3" fontId="6" fillId="2" borderId="15" xfId="1" applyNumberFormat="1" applyFont="1" applyFill="1" applyBorder="1" applyAlignment="1">
      <alignment wrapText="1"/>
    </xf>
    <xf numFmtId="3" fontId="5" fillId="2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/>
    <xf numFmtId="3" fontId="6" fillId="2" borderId="22" xfId="1" applyNumberFormat="1" applyFont="1" applyFill="1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23" xfId="0" applyFont="1" applyBorder="1"/>
    <xf numFmtId="0" fontId="4" fillId="0" borderId="0" xfId="0" applyFont="1" applyAlignment="1">
      <alignment horizontal="center" vertical="center" wrapText="1"/>
    </xf>
    <xf numFmtId="3" fontId="5" fillId="2" borderId="21" xfId="1" applyNumberFormat="1" applyFont="1" applyFill="1" applyBorder="1"/>
    <xf numFmtId="3" fontId="5" fillId="2" borderId="13" xfId="1" applyNumberFormat="1" applyFont="1" applyFill="1" applyBorder="1"/>
    <xf numFmtId="3" fontId="6" fillId="0" borderId="9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/>
    <xf numFmtId="3" fontId="5" fillId="0" borderId="19" xfId="1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3" fontId="5" fillId="2" borderId="14" xfId="1" applyNumberFormat="1" applyFont="1" applyFill="1" applyBorder="1" applyAlignment="1">
      <alignment horizontal="left"/>
    </xf>
    <xf numFmtId="3" fontId="5" fillId="2" borderId="10" xfId="1" applyNumberFormat="1" applyFont="1" applyFill="1" applyBorder="1" applyAlignment="1">
      <alignment horizontal="left"/>
    </xf>
    <xf numFmtId="3" fontId="5" fillId="2" borderId="13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top"/>
    </xf>
    <xf numFmtId="3" fontId="5" fillId="2" borderId="26" xfId="1" applyNumberFormat="1" applyFont="1" applyFill="1" applyBorder="1" applyAlignment="1">
      <alignment horizontal="left"/>
    </xf>
    <xf numFmtId="3" fontId="5" fillId="2" borderId="13" xfId="1" applyNumberFormat="1" applyFont="1" applyFill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2" borderId="13" xfId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abSelected="1" topLeftCell="A16" zoomScaleNormal="100" workbookViewId="0">
      <selection activeCell="F29" sqref="F29"/>
    </sheetView>
  </sheetViews>
  <sheetFormatPr defaultRowHeight="13.2" x14ac:dyDescent="0.25"/>
  <cols>
    <col min="1" max="1" width="58.5546875" style="62" customWidth="1"/>
    <col min="2" max="2" width="26.88671875" style="3" customWidth="1"/>
    <col min="3" max="3" width="12.109375" style="3" customWidth="1"/>
    <col min="4" max="4" width="11.109375" style="3" bestFit="1" customWidth="1"/>
    <col min="5" max="16384" width="8.88671875" style="3"/>
  </cols>
  <sheetData>
    <row r="1" spans="1:8" ht="52.2" customHeight="1" x14ac:dyDescent="0.25">
      <c r="A1" s="78" t="s">
        <v>88</v>
      </c>
      <c r="B1" s="78"/>
    </row>
    <row r="2" spans="1:8" ht="18" customHeight="1" thickBot="1" x14ac:dyDescent="0.3">
      <c r="A2" s="63"/>
      <c r="B2" s="63"/>
    </row>
    <row r="3" spans="1:8" ht="24" customHeight="1" thickBot="1" x14ac:dyDescent="0.3">
      <c r="A3" s="68" t="s">
        <v>79</v>
      </c>
      <c r="B3" s="63"/>
    </row>
    <row r="4" spans="1:8" ht="27.6" customHeight="1" thickBot="1" x14ac:dyDescent="0.3">
      <c r="A4" s="67" t="s">
        <v>0</v>
      </c>
      <c r="B4" s="70" t="s">
        <v>90</v>
      </c>
    </row>
    <row r="5" spans="1:8" ht="11.25" customHeight="1" thickBot="1" x14ac:dyDescent="0.3">
      <c r="A5" s="66">
        <v>1</v>
      </c>
      <c r="B5" s="4">
        <v>2</v>
      </c>
      <c r="C5" s="5"/>
    </row>
    <row r="6" spans="1:8" ht="15.75" customHeight="1" thickBot="1" x14ac:dyDescent="0.3">
      <c r="A6" s="79" t="s">
        <v>19</v>
      </c>
      <c r="B6" s="79"/>
    </row>
    <row r="7" spans="1:8" ht="15.75" customHeight="1" x14ac:dyDescent="0.25">
      <c r="A7" s="6" t="s">
        <v>63</v>
      </c>
      <c r="B7" s="7">
        <v>6347930</v>
      </c>
      <c r="C7" s="74"/>
      <c r="D7" s="74"/>
    </row>
    <row r="8" spans="1:8" ht="15.75" customHeight="1" x14ac:dyDescent="0.25">
      <c r="A8" s="8" t="s">
        <v>8</v>
      </c>
      <c r="B8" s="9">
        <v>5323916</v>
      </c>
      <c r="C8" s="10"/>
      <c r="D8" s="11"/>
      <c r="E8" s="11"/>
      <c r="F8" s="11"/>
      <c r="G8" s="11"/>
    </row>
    <row r="9" spans="1:8" ht="27.75" customHeight="1" x14ac:dyDescent="0.25">
      <c r="A9" s="12" t="s">
        <v>50</v>
      </c>
      <c r="B9" s="9">
        <v>4173444</v>
      </c>
      <c r="D9" s="13"/>
      <c r="E9" s="13"/>
      <c r="F9" s="13"/>
      <c r="G9" s="13"/>
    </row>
    <row r="10" spans="1:8" ht="28.5" customHeight="1" x14ac:dyDescent="0.25">
      <c r="A10" s="12" t="s">
        <v>51</v>
      </c>
      <c r="B10" s="14">
        <v>304800</v>
      </c>
    </row>
    <row r="11" spans="1:8" ht="28.2" customHeight="1" x14ac:dyDescent="0.25">
      <c r="A11" s="15" t="s">
        <v>77</v>
      </c>
      <c r="B11" s="9">
        <v>450000</v>
      </c>
    </row>
    <row r="12" spans="1:8" ht="16.5" customHeight="1" x14ac:dyDescent="0.25">
      <c r="A12" s="16" t="s">
        <v>52</v>
      </c>
      <c r="B12" s="9">
        <v>110000</v>
      </c>
    </row>
    <row r="13" spans="1:8" ht="18.75" customHeight="1" thickBot="1" x14ac:dyDescent="0.3">
      <c r="A13" s="17" t="s">
        <v>53</v>
      </c>
      <c r="B13" s="18">
        <v>2319840</v>
      </c>
    </row>
    <row r="14" spans="1:8" ht="15.75" customHeight="1" thickBot="1" x14ac:dyDescent="0.3">
      <c r="A14" s="19" t="s">
        <v>4</v>
      </c>
      <c r="B14" s="19">
        <f>SUM(B7:B13)</f>
        <v>19029930</v>
      </c>
      <c r="D14" s="20"/>
      <c r="E14" s="11"/>
      <c r="F14" s="11"/>
      <c r="G14" s="11"/>
      <c r="H14" s="11"/>
    </row>
    <row r="15" spans="1:8" ht="21" customHeight="1" thickBot="1" x14ac:dyDescent="0.3">
      <c r="A15" s="82" t="s">
        <v>20</v>
      </c>
      <c r="B15" s="82"/>
      <c r="D15" s="11"/>
      <c r="E15" s="11"/>
      <c r="F15" s="11"/>
      <c r="G15" s="11"/>
      <c r="H15" s="11"/>
    </row>
    <row r="16" spans="1:8" ht="14.25" customHeight="1" x14ac:dyDescent="0.25">
      <c r="A16" s="8" t="s">
        <v>1</v>
      </c>
      <c r="B16" s="21">
        <v>17623143</v>
      </c>
    </row>
    <row r="17" spans="1:2" ht="14.25" customHeight="1" x14ac:dyDescent="0.25">
      <c r="A17" s="8" t="s">
        <v>49</v>
      </c>
      <c r="B17" s="21">
        <v>1225359</v>
      </c>
    </row>
    <row r="18" spans="1:2" ht="14.25" customHeight="1" x14ac:dyDescent="0.25">
      <c r="A18" s="8" t="s">
        <v>32</v>
      </c>
      <c r="B18" s="21">
        <v>74400</v>
      </c>
    </row>
    <row r="19" spans="1:2" x14ac:dyDescent="0.25">
      <c r="A19" s="22" t="s">
        <v>54</v>
      </c>
      <c r="B19" s="18">
        <v>669000</v>
      </c>
    </row>
    <row r="20" spans="1:2" ht="14.25" customHeight="1" x14ac:dyDescent="0.25">
      <c r="A20" s="22" t="s">
        <v>2</v>
      </c>
      <c r="B20" s="18">
        <v>2654750</v>
      </c>
    </row>
    <row r="21" spans="1:2" s="23" customFormat="1" ht="14.25" customHeight="1" x14ac:dyDescent="0.25">
      <c r="A21" s="22" t="s">
        <v>55</v>
      </c>
      <c r="B21" s="18">
        <v>127920</v>
      </c>
    </row>
    <row r="22" spans="1:2" s="23" customFormat="1" ht="14.25" customHeight="1" x14ac:dyDescent="0.25">
      <c r="A22" s="22" t="s">
        <v>56</v>
      </c>
      <c r="B22" s="18">
        <v>405600</v>
      </c>
    </row>
    <row r="23" spans="1:2" s="23" customFormat="1" ht="14.25" customHeight="1" x14ac:dyDescent="0.25">
      <c r="A23" s="12" t="s">
        <v>61</v>
      </c>
      <c r="B23" s="18">
        <v>1099692</v>
      </c>
    </row>
    <row r="24" spans="1:2" ht="13.5" customHeight="1" x14ac:dyDescent="0.25">
      <c r="A24" s="12" t="s">
        <v>62</v>
      </c>
      <c r="B24" s="18">
        <v>1176500</v>
      </c>
    </row>
    <row r="25" spans="1:2" ht="15" customHeight="1" thickBot="1" x14ac:dyDescent="0.3">
      <c r="A25" s="12" t="s">
        <v>14</v>
      </c>
      <c r="B25" s="18">
        <v>307697</v>
      </c>
    </row>
    <row r="26" spans="1:2" ht="13.5" customHeight="1" thickBot="1" x14ac:dyDescent="0.3">
      <c r="A26" s="19" t="s">
        <v>28</v>
      </c>
      <c r="B26" s="19">
        <f>SUM(B16:B25)</f>
        <v>25364061</v>
      </c>
    </row>
    <row r="27" spans="1:2" ht="30.75" customHeight="1" thickBot="1" x14ac:dyDescent="0.3">
      <c r="A27" s="76" t="s">
        <v>21</v>
      </c>
      <c r="B27" s="76"/>
    </row>
    <row r="28" spans="1:2" ht="13.5" customHeight="1" x14ac:dyDescent="0.25">
      <c r="A28" s="8" t="s">
        <v>1</v>
      </c>
      <c r="B28" s="7">
        <v>47005131</v>
      </c>
    </row>
    <row r="29" spans="1:2" ht="13.5" customHeight="1" x14ac:dyDescent="0.25">
      <c r="A29" s="8" t="s">
        <v>49</v>
      </c>
      <c r="B29" s="9">
        <v>204000</v>
      </c>
    </row>
    <row r="30" spans="1:2" ht="12.75" customHeight="1" x14ac:dyDescent="0.25">
      <c r="A30" s="22" t="s">
        <v>2</v>
      </c>
      <c r="B30" s="9">
        <v>527800</v>
      </c>
    </row>
    <row r="31" spans="1:2" ht="12.75" customHeight="1" x14ac:dyDescent="0.25">
      <c r="A31" s="22" t="s">
        <v>64</v>
      </c>
      <c r="B31" s="9">
        <v>54000</v>
      </c>
    </row>
    <row r="32" spans="1:2" ht="12.75" customHeight="1" x14ac:dyDescent="0.25">
      <c r="A32" s="22" t="s">
        <v>55</v>
      </c>
      <c r="B32" s="14">
        <v>249154</v>
      </c>
    </row>
    <row r="33" spans="1:6" ht="13.5" customHeight="1" x14ac:dyDescent="0.25">
      <c r="A33" s="24" t="s">
        <v>65</v>
      </c>
      <c r="B33" s="14">
        <v>372827</v>
      </c>
    </row>
    <row r="34" spans="1:6" ht="24.75" customHeight="1" thickBot="1" x14ac:dyDescent="0.3">
      <c r="A34" s="25" t="s">
        <v>34</v>
      </c>
      <c r="B34" s="26">
        <v>1013232</v>
      </c>
    </row>
    <row r="35" spans="1:6" ht="16.5" customHeight="1" x14ac:dyDescent="0.25">
      <c r="A35" s="27" t="s">
        <v>36</v>
      </c>
      <c r="B35" s="28">
        <v>1421607</v>
      </c>
    </row>
    <row r="36" spans="1:6" ht="15" customHeight="1" thickBot="1" x14ac:dyDescent="0.3">
      <c r="A36" s="29" t="s">
        <v>57</v>
      </c>
      <c r="B36" s="30">
        <v>170400</v>
      </c>
    </row>
    <row r="37" spans="1:6" ht="15" customHeight="1" x14ac:dyDescent="0.25">
      <c r="A37" s="31" t="s">
        <v>58</v>
      </c>
      <c r="B37" s="9">
        <v>740627</v>
      </c>
    </row>
    <row r="38" spans="1:6" ht="15" customHeight="1" x14ac:dyDescent="0.25">
      <c r="A38" s="12" t="s">
        <v>59</v>
      </c>
      <c r="B38" s="14">
        <v>103500</v>
      </c>
    </row>
    <row r="39" spans="1:6" ht="15" customHeight="1" thickBot="1" x14ac:dyDescent="0.3">
      <c r="A39" s="22" t="s">
        <v>60</v>
      </c>
      <c r="B39" s="32">
        <v>7321200</v>
      </c>
    </row>
    <row r="40" spans="1:6" ht="18" customHeight="1" thickBot="1" x14ac:dyDescent="0.3">
      <c r="A40" s="19" t="s">
        <v>27</v>
      </c>
      <c r="B40" s="19">
        <f>SUM(B28:B39)</f>
        <v>59183478</v>
      </c>
      <c r="D40" s="11"/>
      <c r="E40" s="11"/>
      <c r="F40" s="11"/>
    </row>
    <row r="41" spans="1:6" ht="15.75" customHeight="1" thickBot="1" x14ac:dyDescent="0.3">
      <c r="A41" s="19" t="s">
        <v>29</v>
      </c>
      <c r="B41" s="19">
        <f>B26+B40</f>
        <v>84547539</v>
      </c>
      <c r="D41" s="11"/>
      <c r="E41" s="11"/>
      <c r="F41" s="11"/>
    </row>
    <row r="42" spans="1:6" ht="29.25" customHeight="1" thickBot="1" x14ac:dyDescent="0.3">
      <c r="A42" s="80" t="s">
        <v>26</v>
      </c>
      <c r="B42" s="81"/>
      <c r="D42" s="11"/>
      <c r="E42" s="11"/>
      <c r="F42" s="11"/>
    </row>
    <row r="43" spans="1:6" ht="13.5" customHeight="1" x14ac:dyDescent="0.25">
      <c r="A43" s="33" t="s">
        <v>5</v>
      </c>
      <c r="B43" s="34">
        <v>12287664</v>
      </c>
    </row>
    <row r="44" spans="1:6" ht="13.5" customHeight="1" x14ac:dyDescent="0.25">
      <c r="A44" s="22" t="s">
        <v>54</v>
      </c>
      <c r="B44" s="18">
        <v>1123200</v>
      </c>
    </row>
    <row r="45" spans="1:6" ht="27" customHeight="1" thickBot="1" x14ac:dyDescent="0.3">
      <c r="A45" s="35" t="s">
        <v>15</v>
      </c>
      <c r="B45" s="36">
        <v>43560</v>
      </c>
    </row>
    <row r="46" spans="1:6" ht="13.5" customHeight="1" x14ac:dyDescent="0.25">
      <c r="A46" s="33" t="s">
        <v>17</v>
      </c>
      <c r="B46" s="21">
        <v>2898583</v>
      </c>
    </row>
    <row r="47" spans="1:6" ht="13.5" customHeight="1" x14ac:dyDescent="0.25">
      <c r="A47" s="22" t="s">
        <v>60</v>
      </c>
      <c r="B47" s="18">
        <v>1131900</v>
      </c>
    </row>
    <row r="48" spans="1:6" ht="13.5" customHeight="1" x14ac:dyDescent="0.25">
      <c r="A48" s="12" t="s">
        <v>66</v>
      </c>
      <c r="B48" s="18">
        <v>55485</v>
      </c>
    </row>
    <row r="49" spans="1:4" ht="13.5" customHeight="1" thickBot="1" x14ac:dyDescent="0.3">
      <c r="A49" s="12" t="s">
        <v>58</v>
      </c>
      <c r="B49" s="36">
        <v>216408</v>
      </c>
    </row>
    <row r="50" spans="1:4" ht="13.5" customHeight="1" thickBot="1" x14ac:dyDescent="0.3">
      <c r="A50" s="19" t="s">
        <v>9</v>
      </c>
      <c r="B50" s="19">
        <f>SUM(B43:B49)</f>
        <v>17756800</v>
      </c>
    </row>
    <row r="51" spans="1:4" ht="13.5" customHeight="1" thickBot="1" x14ac:dyDescent="0.3">
      <c r="A51" s="64"/>
      <c r="B51" s="19"/>
      <c r="D51" s="10"/>
    </row>
    <row r="52" spans="1:4" ht="20.25" customHeight="1" thickBot="1" x14ac:dyDescent="0.3">
      <c r="A52" s="37" t="s">
        <v>22</v>
      </c>
      <c r="B52" s="38"/>
    </row>
    <row r="53" spans="1:4" ht="14.25" customHeight="1" x14ac:dyDescent="0.25">
      <c r="A53" s="39" t="s">
        <v>5</v>
      </c>
      <c r="B53" s="40">
        <v>26405896</v>
      </c>
    </row>
    <row r="54" spans="1:4" ht="14.25" customHeight="1" x14ac:dyDescent="0.25">
      <c r="A54" s="41" t="s">
        <v>33</v>
      </c>
      <c r="B54" s="42">
        <v>301000</v>
      </c>
    </row>
    <row r="55" spans="1:4" ht="15.75" customHeight="1" x14ac:dyDescent="0.25">
      <c r="A55" s="24" t="s">
        <v>67</v>
      </c>
      <c r="B55" s="18">
        <v>90000</v>
      </c>
    </row>
    <row r="56" spans="1:4" ht="16.5" customHeight="1" thickBot="1" x14ac:dyDescent="0.3">
      <c r="A56" s="8" t="s">
        <v>68</v>
      </c>
      <c r="B56" s="43">
        <v>300000</v>
      </c>
    </row>
    <row r="57" spans="1:4" ht="13.5" customHeight="1" thickBot="1" x14ac:dyDescent="0.3">
      <c r="A57" s="56" t="s">
        <v>10</v>
      </c>
      <c r="B57" s="19">
        <f>B53+B54+B55+B56</f>
        <v>27096896</v>
      </c>
      <c r="D57" s="10"/>
    </row>
    <row r="58" spans="1:4" ht="18.75" customHeight="1" thickBot="1" x14ac:dyDescent="0.3">
      <c r="A58" s="83" t="s">
        <v>23</v>
      </c>
      <c r="B58" s="83"/>
    </row>
    <row r="59" spans="1:4" ht="15" customHeight="1" x14ac:dyDescent="0.25">
      <c r="A59" s="44" t="s">
        <v>44</v>
      </c>
      <c r="B59" s="7">
        <v>304937082</v>
      </c>
    </row>
    <row r="60" spans="1:4" ht="15" customHeight="1" x14ac:dyDescent="0.25">
      <c r="A60" s="33" t="s">
        <v>69</v>
      </c>
      <c r="B60" s="9">
        <v>40591600</v>
      </c>
    </row>
    <row r="61" spans="1:4" ht="13.2" customHeight="1" x14ac:dyDescent="0.25">
      <c r="A61" s="45" t="s">
        <v>87</v>
      </c>
      <c r="B61" s="14">
        <v>14229000</v>
      </c>
    </row>
    <row r="62" spans="1:4" ht="15" customHeight="1" x14ac:dyDescent="0.25">
      <c r="A62" s="45" t="s">
        <v>34</v>
      </c>
      <c r="B62" s="46">
        <v>3552000</v>
      </c>
    </row>
    <row r="63" spans="1:4" s="49" customFormat="1" ht="16.8" customHeight="1" x14ac:dyDescent="0.25">
      <c r="A63" s="47" t="s">
        <v>78</v>
      </c>
      <c r="B63" s="48">
        <v>7492000</v>
      </c>
    </row>
    <row r="64" spans="1:4" ht="19.8" customHeight="1" x14ac:dyDescent="0.25">
      <c r="A64" s="45" t="s">
        <v>7</v>
      </c>
      <c r="B64" s="14">
        <v>12874800</v>
      </c>
    </row>
    <row r="65" spans="1:5" ht="16.8" customHeight="1" x14ac:dyDescent="0.25">
      <c r="A65" s="45" t="s">
        <v>7</v>
      </c>
      <c r="B65" s="14">
        <v>12655500</v>
      </c>
      <c r="E65" s="50"/>
    </row>
    <row r="66" spans="1:5" ht="12.6" customHeight="1" x14ac:dyDescent="0.25">
      <c r="A66" s="45" t="s">
        <v>11</v>
      </c>
      <c r="B66" s="14">
        <v>10711200</v>
      </c>
    </row>
    <row r="67" spans="1:5" ht="13.8" customHeight="1" x14ac:dyDescent="0.25">
      <c r="A67" s="24" t="s">
        <v>70</v>
      </c>
      <c r="B67" s="14">
        <v>2695200</v>
      </c>
    </row>
    <row r="68" spans="1:5" ht="14.4" customHeight="1" x14ac:dyDescent="0.25">
      <c r="A68" s="45" t="s">
        <v>16</v>
      </c>
      <c r="B68" s="14">
        <v>10450000</v>
      </c>
    </row>
    <row r="69" spans="1:5" ht="14.4" customHeight="1" x14ac:dyDescent="0.25">
      <c r="A69" s="45" t="s">
        <v>35</v>
      </c>
      <c r="B69" s="14">
        <v>6604800</v>
      </c>
    </row>
    <row r="70" spans="1:5" x14ac:dyDescent="0.25">
      <c r="A70" s="51" t="s">
        <v>6</v>
      </c>
      <c r="B70" s="14">
        <v>3902400</v>
      </c>
    </row>
    <row r="71" spans="1:5" ht="15" customHeight="1" x14ac:dyDescent="0.25">
      <c r="A71" s="52" t="s">
        <v>47</v>
      </c>
      <c r="B71" s="14">
        <v>4523900</v>
      </c>
    </row>
    <row r="72" spans="1:5" ht="14.4" customHeight="1" x14ac:dyDescent="0.25">
      <c r="A72" s="52" t="s">
        <v>71</v>
      </c>
      <c r="B72" s="26">
        <v>4581600</v>
      </c>
    </row>
    <row r="73" spans="1:5" ht="15" customHeight="1" x14ac:dyDescent="0.25">
      <c r="A73" s="53" t="s">
        <v>72</v>
      </c>
      <c r="B73" s="26">
        <v>6581600</v>
      </c>
    </row>
    <row r="74" spans="1:5" ht="15" customHeight="1" thickBot="1" x14ac:dyDescent="0.3">
      <c r="A74" s="53" t="s">
        <v>3</v>
      </c>
      <c r="B74" s="26">
        <v>13604000</v>
      </c>
    </row>
    <row r="75" spans="1:5" ht="12.6" customHeight="1" x14ac:dyDescent="0.25">
      <c r="A75" s="44" t="s">
        <v>37</v>
      </c>
      <c r="B75" s="7">
        <v>63998639</v>
      </c>
    </row>
    <row r="76" spans="1:5" ht="15" customHeight="1" x14ac:dyDescent="0.25">
      <c r="A76" s="52" t="s">
        <v>48</v>
      </c>
      <c r="B76" s="14">
        <v>2356000</v>
      </c>
    </row>
    <row r="77" spans="1:5" ht="14.4" customHeight="1" x14ac:dyDescent="0.25">
      <c r="A77" s="52" t="s">
        <v>73</v>
      </c>
      <c r="B77" s="14">
        <v>4100200</v>
      </c>
    </row>
    <row r="78" spans="1:5" ht="14.4" customHeight="1" x14ac:dyDescent="0.25">
      <c r="A78" s="24" t="s">
        <v>38</v>
      </c>
      <c r="B78" s="14">
        <v>9329000</v>
      </c>
    </row>
    <row r="79" spans="1:5" ht="13.2" customHeight="1" x14ac:dyDescent="0.25">
      <c r="A79" s="24" t="s">
        <v>39</v>
      </c>
      <c r="B79" s="14">
        <v>7103400</v>
      </c>
    </row>
    <row r="80" spans="1:5" ht="12" customHeight="1" x14ac:dyDescent="0.25">
      <c r="A80" s="24" t="s">
        <v>40</v>
      </c>
      <c r="B80" s="14">
        <v>16698700</v>
      </c>
    </row>
    <row r="81" spans="1:8" ht="12.6" customHeight="1" x14ac:dyDescent="0.25">
      <c r="A81" s="24" t="s">
        <v>40</v>
      </c>
      <c r="B81" s="14">
        <v>13447200</v>
      </c>
    </row>
    <row r="82" spans="1:8" ht="15" customHeight="1" x14ac:dyDescent="0.25">
      <c r="A82" s="24" t="s">
        <v>41</v>
      </c>
      <c r="B82" s="14">
        <v>10992000</v>
      </c>
    </row>
    <row r="83" spans="1:8" ht="15.6" customHeight="1" x14ac:dyDescent="0.25">
      <c r="A83" s="24" t="s">
        <v>42</v>
      </c>
      <c r="B83" s="14">
        <v>23478300</v>
      </c>
    </row>
    <row r="84" spans="1:8" ht="16.2" customHeight="1" x14ac:dyDescent="0.25">
      <c r="A84" s="54" t="s">
        <v>43</v>
      </c>
      <c r="B84" s="26">
        <v>5601600</v>
      </c>
    </row>
    <row r="85" spans="1:8" ht="16.8" customHeight="1" thickBot="1" x14ac:dyDescent="0.3">
      <c r="A85" s="29" t="s">
        <v>45</v>
      </c>
      <c r="B85" s="32">
        <v>6015000</v>
      </c>
    </row>
    <row r="86" spans="1:8" ht="19.5" customHeight="1" thickBot="1" x14ac:dyDescent="0.3">
      <c r="A86" s="19" t="s">
        <v>30</v>
      </c>
      <c r="B86" s="55">
        <f>B59+B60+B61+B62+B63+B64+B65+B66+B67+B68+B69+B70+B71+B72+B73+B74+B75+B76+B77+B78+B79+B80+B81+B82+B83+B84+B85</f>
        <v>623106721</v>
      </c>
      <c r="D86" s="11"/>
      <c r="E86" s="11"/>
      <c r="F86" s="11"/>
    </row>
    <row r="87" spans="1:8" ht="12" customHeight="1" x14ac:dyDescent="0.25">
      <c r="A87" s="33" t="s">
        <v>17</v>
      </c>
      <c r="B87" s="26">
        <v>13151500</v>
      </c>
      <c r="D87" s="85"/>
      <c r="E87" s="85"/>
      <c r="F87" s="85"/>
      <c r="G87" s="85"/>
      <c r="H87" s="85"/>
    </row>
    <row r="88" spans="1:8" ht="15" customHeight="1" x14ac:dyDescent="0.25">
      <c r="A88" s="52" t="s">
        <v>46</v>
      </c>
      <c r="B88" s="26">
        <v>2296000</v>
      </c>
    </row>
    <row r="89" spans="1:8" ht="14.4" customHeight="1" x14ac:dyDescent="0.25">
      <c r="A89" s="24" t="s">
        <v>74</v>
      </c>
      <c r="B89" s="14">
        <v>1971000</v>
      </c>
    </row>
    <row r="90" spans="1:8" ht="16.8" customHeight="1" thickBot="1" x14ac:dyDescent="0.3">
      <c r="A90" s="24" t="s">
        <v>18</v>
      </c>
      <c r="B90" s="26">
        <v>807300</v>
      </c>
    </row>
    <row r="91" spans="1:8" ht="13.5" customHeight="1" thickBot="1" x14ac:dyDescent="0.3">
      <c r="A91" s="19" t="s">
        <v>31</v>
      </c>
      <c r="B91" s="19">
        <f>B87+B88+B89+B90</f>
        <v>18225800</v>
      </c>
      <c r="D91" s="10"/>
    </row>
    <row r="92" spans="1:8" ht="13.5" customHeight="1" thickBot="1" x14ac:dyDescent="0.3">
      <c r="A92" s="19"/>
      <c r="B92" s="19"/>
      <c r="D92" s="10"/>
    </row>
    <row r="93" spans="1:8" ht="18" customHeight="1" thickBot="1" x14ac:dyDescent="0.3">
      <c r="A93" s="75" t="s">
        <v>24</v>
      </c>
      <c r="B93" s="75"/>
    </row>
    <row r="94" spans="1:8" ht="13.5" customHeight="1" thickBot="1" x14ac:dyDescent="0.3">
      <c r="A94" s="33" t="s">
        <v>5</v>
      </c>
      <c r="B94" s="34">
        <v>548332</v>
      </c>
    </row>
    <row r="95" spans="1:8" ht="13.5" customHeight="1" thickBot="1" x14ac:dyDescent="0.3">
      <c r="A95" s="56" t="s">
        <v>12</v>
      </c>
      <c r="B95" s="19">
        <v>548332</v>
      </c>
      <c r="D95" s="10"/>
    </row>
    <row r="96" spans="1:8" ht="13.5" customHeight="1" x14ac:dyDescent="0.25">
      <c r="A96" s="65"/>
      <c r="B96" s="38"/>
    </row>
    <row r="97" spans="1:10" ht="13.5" customHeight="1" thickBot="1" x14ac:dyDescent="0.3">
      <c r="A97" s="76" t="s">
        <v>25</v>
      </c>
      <c r="B97" s="76"/>
    </row>
    <row r="98" spans="1:10" ht="13.5" customHeight="1" x14ac:dyDescent="0.25">
      <c r="A98" s="33" t="s">
        <v>5</v>
      </c>
      <c r="B98" s="40">
        <v>13059688</v>
      </c>
    </row>
    <row r="99" spans="1:10" ht="13.5" customHeight="1" x14ac:dyDescent="0.25">
      <c r="A99" s="22" t="s">
        <v>54</v>
      </c>
      <c r="B99" s="42">
        <v>2711880</v>
      </c>
    </row>
    <row r="100" spans="1:10" ht="13.5" customHeight="1" x14ac:dyDescent="0.25">
      <c r="A100" s="22" t="s">
        <v>55</v>
      </c>
      <c r="B100" s="42">
        <v>209500</v>
      </c>
    </row>
    <row r="101" spans="1:10" ht="13.5" customHeight="1" x14ac:dyDescent="0.25">
      <c r="A101" s="8" t="s">
        <v>75</v>
      </c>
      <c r="B101" s="42">
        <v>52500</v>
      </c>
      <c r="C101" s="84"/>
      <c r="D101" s="84"/>
      <c r="E101" s="84"/>
      <c r="F101" s="84"/>
    </row>
    <row r="102" spans="1:10" ht="13.5" customHeight="1" x14ac:dyDescent="0.25">
      <c r="A102" s="22" t="s">
        <v>76</v>
      </c>
      <c r="B102" s="42">
        <v>382500</v>
      </c>
    </row>
    <row r="103" spans="1:10" ht="13.5" customHeight="1" thickBot="1" x14ac:dyDescent="0.3">
      <c r="A103" s="17" t="s">
        <v>62</v>
      </c>
      <c r="B103" s="57">
        <v>45000</v>
      </c>
    </row>
    <row r="104" spans="1:10" ht="13.5" customHeight="1" thickBot="1" x14ac:dyDescent="0.3">
      <c r="A104" s="19" t="s">
        <v>13</v>
      </c>
      <c r="B104" s="19">
        <f>B98+B99+B100+B101+B102+B103</f>
        <v>16461068</v>
      </c>
      <c r="D104" s="10"/>
    </row>
    <row r="105" spans="1:10" ht="13.5" customHeight="1" x14ac:dyDescent="0.25">
      <c r="A105" s="77"/>
      <c r="B105" s="77"/>
      <c r="C105" s="58"/>
    </row>
    <row r="106" spans="1:10" ht="13.8" thickBot="1" x14ac:dyDescent="0.3">
      <c r="A106" s="59"/>
    </row>
    <row r="107" spans="1:10" ht="38.4" customHeight="1" thickBot="1" x14ac:dyDescent="0.3">
      <c r="A107" s="69" t="s">
        <v>80</v>
      </c>
    </row>
    <row r="108" spans="1:10" ht="30" customHeight="1" x14ac:dyDescent="0.25">
      <c r="A108" s="1" t="s">
        <v>81</v>
      </c>
    </row>
    <row r="109" spans="1:10" ht="16.2" customHeight="1" x14ac:dyDescent="0.25">
      <c r="A109" s="60" t="s">
        <v>82</v>
      </c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x14ac:dyDescent="0.25">
      <c r="A110" s="61" t="s">
        <v>83</v>
      </c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 x14ac:dyDescent="0.25">
      <c r="A111" s="61" t="s">
        <v>84</v>
      </c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x14ac:dyDescent="0.25">
      <c r="A112" s="71"/>
      <c r="B112" s="72"/>
      <c r="C112" s="72"/>
      <c r="D112" s="72"/>
      <c r="E112" s="72"/>
      <c r="F112" s="72"/>
      <c r="G112" s="72"/>
      <c r="H112" s="72"/>
      <c r="I112" s="72"/>
      <c r="J112" s="73"/>
    </row>
    <row r="113" spans="1:10" x14ac:dyDescent="0.25">
      <c r="A113" s="2" t="s">
        <v>85</v>
      </c>
      <c r="B113" s="71"/>
      <c r="C113" s="72"/>
      <c r="D113" s="72"/>
      <c r="E113" s="72"/>
      <c r="F113" s="72"/>
      <c r="G113" s="72"/>
      <c r="H113" s="72"/>
      <c r="I113" s="72"/>
      <c r="J113" s="73"/>
    </row>
    <row r="114" spans="1:10" x14ac:dyDescent="0.25">
      <c r="A114" s="61" t="s">
        <v>86</v>
      </c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15" customHeight="1" x14ac:dyDescent="0.25">
      <c r="A115" s="61" t="s">
        <v>89</v>
      </c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x14ac:dyDescent="0.25">
      <c r="A116" s="59"/>
    </row>
    <row r="117" spans="1:10" x14ac:dyDescent="0.25">
      <c r="A117" s="59"/>
    </row>
    <row r="118" spans="1:10" x14ac:dyDescent="0.25">
      <c r="A118" s="59"/>
    </row>
    <row r="119" spans="1:10" x14ac:dyDescent="0.25">
      <c r="A119" s="59"/>
    </row>
    <row r="120" spans="1:10" x14ac:dyDescent="0.25">
      <c r="A120" s="59"/>
    </row>
    <row r="121" spans="1:10" x14ac:dyDescent="0.25">
      <c r="A121" s="59"/>
    </row>
    <row r="122" spans="1:10" x14ac:dyDescent="0.25">
      <c r="A122" s="59"/>
    </row>
    <row r="123" spans="1:10" x14ac:dyDescent="0.25">
      <c r="A123" s="59"/>
    </row>
    <row r="124" spans="1:10" x14ac:dyDescent="0.25">
      <c r="A124" s="59"/>
    </row>
    <row r="125" spans="1:10" x14ac:dyDescent="0.25">
      <c r="A125" s="59"/>
    </row>
    <row r="126" spans="1:10" x14ac:dyDescent="0.25">
      <c r="A126" s="59"/>
    </row>
    <row r="127" spans="1:10" x14ac:dyDescent="0.25">
      <c r="A127" s="59"/>
    </row>
    <row r="128" spans="1:10" x14ac:dyDescent="0.25">
      <c r="A128" s="59"/>
    </row>
    <row r="129" spans="1:1" x14ac:dyDescent="0.25">
      <c r="A129" s="59"/>
    </row>
    <row r="130" spans="1:1" x14ac:dyDescent="0.25">
      <c r="A130" s="59"/>
    </row>
    <row r="131" spans="1:1" x14ac:dyDescent="0.25">
      <c r="A131" s="59"/>
    </row>
    <row r="132" spans="1:1" x14ac:dyDescent="0.25">
      <c r="A132" s="59"/>
    </row>
    <row r="133" spans="1:1" x14ac:dyDescent="0.25">
      <c r="A133" s="59"/>
    </row>
    <row r="134" spans="1:1" x14ac:dyDescent="0.25">
      <c r="A134" s="59"/>
    </row>
    <row r="135" spans="1:1" x14ac:dyDescent="0.25">
      <c r="A135" s="59"/>
    </row>
    <row r="136" spans="1:1" x14ac:dyDescent="0.25">
      <c r="A136" s="59"/>
    </row>
    <row r="137" spans="1:1" x14ac:dyDescent="0.25">
      <c r="A137" s="59"/>
    </row>
    <row r="138" spans="1:1" x14ac:dyDescent="0.25">
      <c r="A138" s="59"/>
    </row>
    <row r="139" spans="1:1" x14ac:dyDescent="0.25">
      <c r="A139" s="59"/>
    </row>
    <row r="140" spans="1:1" x14ac:dyDescent="0.25">
      <c r="A140" s="59"/>
    </row>
    <row r="141" spans="1:1" x14ac:dyDescent="0.25">
      <c r="A141" s="59"/>
    </row>
    <row r="142" spans="1:1" x14ac:dyDescent="0.25">
      <c r="A142" s="59"/>
    </row>
    <row r="143" spans="1:1" x14ac:dyDescent="0.25">
      <c r="A143" s="59"/>
    </row>
    <row r="144" spans="1:1" x14ac:dyDescent="0.25">
      <c r="A144" s="59"/>
    </row>
    <row r="145" spans="1:1" x14ac:dyDescent="0.25">
      <c r="A145" s="59"/>
    </row>
    <row r="146" spans="1:1" x14ac:dyDescent="0.25">
      <c r="A146" s="59"/>
    </row>
    <row r="147" spans="1:1" x14ac:dyDescent="0.25">
      <c r="A147" s="59"/>
    </row>
    <row r="148" spans="1:1" x14ac:dyDescent="0.25">
      <c r="A148" s="59"/>
    </row>
    <row r="149" spans="1:1" x14ac:dyDescent="0.25">
      <c r="A149" s="59"/>
    </row>
    <row r="150" spans="1:1" x14ac:dyDescent="0.25">
      <c r="A150" s="59"/>
    </row>
    <row r="151" spans="1:1" x14ac:dyDescent="0.25">
      <c r="A151" s="59"/>
    </row>
    <row r="152" spans="1:1" x14ac:dyDescent="0.25">
      <c r="A152" s="59"/>
    </row>
    <row r="153" spans="1:1" x14ac:dyDescent="0.25">
      <c r="A153" s="59"/>
    </row>
    <row r="154" spans="1:1" x14ac:dyDescent="0.25">
      <c r="A154" s="59"/>
    </row>
    <row r="155" spans="1:1" x14ac:dyDescent="0.25">
      <c r="A155" s="59"/>
    </row>
    <row r="156" spans="1:1" x14ac:dyDescent="0.25">
      <c r="A156" s="59"/>
    </row>
    <row r="157" spans="1:1" x14ac:dyDescent="0.25">
      <c r="A157" s="59"/>
    </row>
    <row r="158" spans="1:1" x14ac:dyDescent="0.25">
      <c r="A158" s="59"/>
    </row>
  </sheetData>
  <mergeCells count="14">
    <mergeCell ref="A1:B1"/>
    <mergeCell ref="A6:B6"/>
    <mergeCell ref="A42:B42"/>
    <mergeCell ref="A15:B15"/>
    <mergeCell ref="A58:B58"/>
    <mergeCell ref="A27:B27"/>
    <mergeCell ref="B113:J113"/>
    <mergeCell ref="A112:J112"/>
    <mergeCell ref="C7:D7"/>
    <mergeCell ref="A93:B93"/>
    <mergeCell ref="A97:B97"/>
    <mergeCell ref="A105:B105"/>
    <mergeCell ref="C101:F101"/>
    <mergeCell ref="D87:H87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6" sqref="L36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Б. фонд за шуме 2017. год </vt:lpstr>
      <vt:lpstr>Sheet6</vt:lpstr>
      <vt:lpstr>Sheet7</vt:lpstr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Ljiljana Sovilj</cp:lastModifiedBy>
  <cp:lastPrinted>2017-05-15T07:55:23Z</cp:lastPrinted>
  <dcterms:created xsi:type="dcterms:W3CDTF">2010-07-09T07:13:41Z</dcterms:created>
  <dcterms:modified xsi:type="dcterms:W3CDTF">2018-11-30T09:19:41Z</dcterms:modified>
</cp:coreProperties>
</file>